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4D6E54A2-1312-4979-8809-71EF7C4B868E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kvalifikace'!$A$1:$W$8</definedName>
    <definedName name="_xlnm.Print_Area" localSheetId="1">'Vážní listina'!$A$1:$I$36</definedName>
  </definedNames>
  <calcPr calcId="18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I6" i="1" l="1"/>
  <c r="C6" i="1"/>
  <c r="B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<sst xmlns="http://schemas.openxmlformats.org/spreadsheetml/2006/main" count="7" uniqueCount="7">
  <si>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</si>
  <si>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</si>
  <si>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</si>
  <si>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B příp</t>
  </si>
  <si>
    <t>Vráblik Šimon</t>
  </si>
  <si>
    <t>Trenčín</t>
  </si>
  <si>
    <t>v.s.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</si>
</sst>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10" sqref="B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VI. Ročník Memoriálu Václava Hromčíka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Nivnice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16.11.2024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B příp 22 kg v.s.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Vráblik Šimon</v>
      </c>
      <c r="C10" s="121" t="str">
        <f>IF('Tabulka kvalifikace'!A7="","",'Tabulka kvalifikace'!B7)</f>
        <v>Trenčín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VI. Ročník Memoriálu Václava Hromčíka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Nivnice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16.11.2024 </v>
      </c>
      <c r="E4" s="47" t="str">
        <f>CONCATENATE([1]List1!$A$5)</f>
        <v>Hmotnost:</v>
      </c>
      <c r="F4" s="126" t="str">
        <f>IF(Z23=1,(CONCATENATE(AA6," ",L4," kg")),T27)</f>
        <v>B příp 22 kg</v>
      </c>
      <c r="G4" s="126"/>
      <c r="H4" s="47" t="str">
        <f>CONCATENATE([1]List1!$A$6)</f>
        <v>styl:</v>
      </c>
      <c r="I4" s="48" t="str">
        <f>O12</f>
        <v>v.s.</v>
      </c>
      <c r="K4" s="33" t="str">
        <f>$E$4</f>
        <v>Hmotnost:</v>
      </c>
      <c r="L4" s="51">
        <f>C7</f>
        <v>22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U15</v>
      </c>
      <c r="C6" s="54">
        <f>'[3]Rozdělení do hmotností'!$C$69</f>
        <v>57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22</v>
      </c>
      <c r="D7" s="113" t="s">
        <v>4</v>
      </c>
      <c r="E7" s="114" t="s">
        <v>5</v>
      </c>
      <c r="F7" s="115">
        <v>2017</v>
      </c>
      <c r="G7" s="116">
        <v>152</v>
      </c>
      <c r="H7" s="117">
        <v>21.4</v>
      </c>
      <c r="I7" s="118" t="s">
        <v>6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/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0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>x</v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U17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U17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U15</v>
      </c>
      <c r="L10" s="44" t="str">
        <f t="shared" si="0"/>
        <v/>
      </c>
      <c r="N10" s="33" t="str">
        <f>X10</f>
        <v>výsledky</v>
      </c>
      <c r="O10" s="33" t="str">
        <f>IF(AA23&gt;0,$T$33,(Y12))</f>
        <v>OK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U15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U13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v.s.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>x</v>
      </c>
      <c r="U13" s="29">
        <f t="shared" si="5"/>
        <v>20</v>
      </c>
      <c r="V13" s="29">
        <f t="shared" si="1"/>
        <v>1</v>
      </c>
      <c r="W13" s="29">
        <f t="shared" si="6"/>
        <v>1</v>
      </c>
      <c r="Z13" s="1">
        <f t="shared" si="2"/>
        <v>1</v>
      </c>
      <c r="AA13" t="str">
        <f t="shared" si="3"/>
        <v>B přípravka žáci</v>
      </c>
      <c r="AB13" s="31" t="str">
        <f>[1]List1!$A$122</f>
        <v>B příp</v>
      </c>
      <c r="AC13" t="str">
        <f t="shared" si="4"/>
        <v>B příp</v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20</v>
      </c>
      <c r="V23" s="29">
        <f>SUM(V15:V21)</f>
        <v>0</v>
      </c>
      <c r="W23" s="29">
        <f>SUM(W7:W22)</f>
        <v>1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Nivnice,  16.11.2024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VI. Ročník Memoriálu Václava Hromčíka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Nivnice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16.11.2024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B příp 22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v.s.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Vráblik Šimon</v>
      </c>
      <c r="B7" s="146" t="str">
        <f>IF('Vážní listina'!D7="","",'Vážní listina'!E7)</f>
        <v>Trenčín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2024-11-16T10:14:17Z</cp:lastPrinted>
  <dcterms:created xsi:type="dcterms:W3CDTF">2002-01-25T08:02:23Z</dcterms:created>
  <dcterms:modified xsi:type="dcterms:W3CDTF">2024-11-17T19:55:23Z</dcterms:modified>
</cp:coreProperties>
</file>