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520EC59A-A810-4876-BD78-91AEC11BEA6D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O11" i="3" s="1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N5" i="18" l="1"/>
  <c r="H5" i="18"/>
  <c r="K5" i="18"/>
  <c r="B5" i="18" l="1"/>
  <c r="C5" i="18" s="1"/>
  <c r="D5" i="18" s="1"/>
  <c r="E5" i="18" s="1"/>
  <c r="C6" i="1" l="1"/>
  <c r="I6" i="1"/>
  <c r="B6" i="1"/>
  <c r="M25" i="18" l="1"/>
  <c r="G25" i="18"/>
  <c r="A25" i="18" s="1"/>
  <c r="J25" i="18"/>
  <c r="J16" i="18"/>
  <c r="M16" i="18"/>
  <c r="G16" i="18"/>
  <c r="A16" i="18" s="1"/>
  <c r="J38" i="18"/>
  <c r="G38" i="18"/>
  <c r="M38" i="18"/>
  <c r="J12" i="18"/>
  <c r="M12" i="18"/>
  <c r="G12" i="18"/>
  <c r="M10" i="18"/>
  <c r="J10" i="18"/>
  <c r="G10" i="18"/>
  <c r="A10" i="18" s="1"/>
  <c r="M54" i="18"/>
  <c r="J54" i="18"/>
  <c r="G54" i="18"/>
  <c r="A54" i="18" s="1"/>
  <c r="M47" i="18"/>
  <c r="G47" i="18"/>
  <c r="A47" i="18" s="1"/>
  <c r="J47" i="18"/>
  <c r="G26" i="18"/>
  <c r="M26" i="18"/>
  <c r="J26" i="18"/>
  <c r="J18" i="18"/>
  <c r="M18" i="18"/>
  <c r="G18" i="18"/>
  <c r="A18" i="18" s="1"/>
  <c r="M41" i="18"/>
  <c r="G41" i="18"/>
  <c r="J41" i="18"/>
  <c r="J24" i="18"/>
  <c r="M24" i="18"/>
  <c r="G24" i="18"/>
  <c r="J33" i="18"/>
  <c r="M33" i="18"/>
  <c r="G33" i="18"/>
  <c r="A33" i="18" s="1"/>
  <c r="J27" i="18"/>
  <c r="M27" i="18"/>
  <c r="G27" i="18"/>
  <c r="A27" i="18" s="1"/>
  <c r="G43" i="18"/>
  <c r="A43" i="18" s="1"/>
  <c r="J43" i="18"/>
  <c r="M43" i="18"/>
  <c r="G17" i="18"/>
  <c r="A17" i="18" s="1"/>
  <c r="J17" i="18"/>
  <c r="M17" i="18"/>
  <c r="G49" i="18"/>
  <c r="A49" i="18" s="1"/>
  <c r="M49" i="18"/>
  <c r="J49" i="18"/>
  <c r="G46" i="18"/>
  <c r="J46" i="18"/>
  <c r="M46" i="18"/>
  <c r="J39" i="18"/>
  <c r="M39" i="18"/>
  <c r="G39" i="18"/>
  <c r="A39" i="18" s="1"/>
  <c r="M34" i="18"/>
  <c r="G34" i="18"/>
  <c r="A34" i="18" s="1"/>
  <c r="J34" i="18"/>
  <c r="J45" i="18"/>
  <c r="M45" i="18"/>
  <c r="G45" i="18"/>
  <c r="A45" i="18" s="1"/>
  <c r="M35" i="18"/>
  <c r="G35" i="18"/>
  <c r="J35" i="18"/>
  <c r="G11" i="18"/>
  <c r="A11" i="18" s="1"/>
  <c r="J11" i="18"/>
  <c r="M11" i="18"/>
  <c r="M48" i="18"/>
  <c r="J48" i="18"/>
  <c r="G48" i="18"/>
  <c r="G14" i="18"/>
  <c r="A14" i="18" s="1"/>
  <c r="M14" i="18"/>
  <c r="J14" i="18"/>
  <c r="J21" i="18"/>
  <c r="M21" i="18"/>
  <c r="G21" i="18"/>
  <c r="A21" i="18" s="1"/>
  <c r="J7" i="18"/>
  <c r="M7" i="18"/>
  <c r="G7" i="18"/>
  <c r="A7" i="18" s="1"/>
  <c r="M42" i="18"/>
  <c r="G42" i="18"/>
  <c r="A42" i="18" s="1"/>
  <c r="J42" i="18"/>
  <c r="J53" i="18"/>
  <c r="M53" i="18"/>
  <c r="G53" i="18"/>
  <c r="A53" i="18" s="1"/>
  <c r="M19" i="18"/>
  <c r="J19" i="18"/>
  <c r="G19" i="18"/>
  <c r="A19" i="18" s="1"/>
  <c r="J23" i="18"/>
  <c r="G23" i="18"/>
  <c r="M23" i="18"/>
  <c r="J9" i="18"/>
  <c r="M9" i="18"/>
  <c r="G9" i="18"/>
  <c r="G30" i="18"/>
  <c r="J30" i="18"/>
  <c r="M30" i="18"/>
  <c r="M51" i="18"/>
  <c r="J51" i="18"/>
  <c r="G51" i="18"/>
  <c r="A51" i="18" s="1"/>
  <c r="G28" i="18"/>
  <c r="M28" i="18"/>
  <c r="J28" i="18"/>
  <c r="G13" i="18"/>
  <c r="A13" i="18" s="1"/>
  <c r="M13" i="18"/>
  <c r="J13" i="18"/>
  <c r="J36" i="18"/>
  <c r="M36" i="18"/>
  <c r="G36" i="18"/>
  <c r="A36" i="18" s="1"/>
  <c r="J52" i="18"/>
  <c r="M52" i="18"/>
  <c r="G52" i="18"/>
  <c r="A52" i="18" s="1"/>
  <c r="J37" i="18"/>
  <c r="M37" i="18"/>
  <c r="G37" i="18"/>
  <c r="J8" i="18"/>
  <c r="M8" i="18"/>
  <c r="G8" i="18"/>
  <c r="M29" i="18"/>
  <c r="G29" i="18"/>
  <c r="A29" i="18" s="1"/>
  <c r="J29" i="18"/>
  <c r="G22" i="18"/>
  <c r="J22" i="18"/>
  <c r="M22" i="18"/>
  <c r="J20" i="18"/>
  <c r="M20" i="18"/>
  <c r="G20" i="18"/>
  <c r="A20" i="18" s="1"/>
  <c r="M31" i="18"/>
  <c r="J31" i="18"/>
  <c r="G31" i="18"/>
  <c r="G40" i="18"/>
  <c r="M40" i="18"/>
  <c r="J40" i="18"/>
  <c r="J32" i="18"/>
  <c r="M32" i="18"/>
  <c r="G32" i="18"/>
  <c r="A32" i="18" s="1"/>
  <c r="J15" i="18"/>
  <c r="M15" i="18"/>
  <c r="G15" i="18"/>
  <c r="A15" i="18" s="1"/>
  <c r="G44" i="18"/>
  <c r="A44" i="18" s="1"/>
  <c r="M44" i="18"/>
  <c r="J44" i="18"/>
  <c r="M50" i="18"/>
  <c r="G50" i="18"/>
  <c r="A50" i="18" s="1"/>
  <c r="J50" i="18"/>
  <c r="A38" i="18" l="1"/>
  <c r="A30" i="18"/>
  <c r="A35" i="18"/>
  <c r="A26" i="18"/>
  <c r="A8" i="18"/>
  <c r="A9" i="18"/>
  <c r="A48" i="18"/>
  <c r="A41" i="18"/>
  <c r="A28" i="18"/>
  <c r="A12" i="18"/>
  <c r="A40" i="18"/>
  <c r="A37" i="18"/>
  <c r="A31" i="18"/>
  <c r="A22" i="18"/>
  <c r="A23" i="18"/>
  <c r="A46" i="18"/>
  <c r="A24" i="18"/>
  <c r="N44" i="18" l="1"/>
  <c r="K44" i="18"/>
  <c r="H44" i="18"/>
  <c r="B44" i="18" s="1"/>
  <c r="C44" i="18" s="1"/>
  <c r="H50" i="18"/>
  <c r="K50" i="18"/>
  <c r="N50" i="18"/>
  <c r="K45" i="18"/>
  <c r="N45" i="18"/>
  <c r="H45" i="18"/>
  <c r="K34" i="18"/>
  <c r="N34" i="18"/>
  <c r="H34" i="18"/>
  <c r="B34" i="18" s="1"/>
  <c r="C34" i="18" s="1"/>
  <c r="D34" i="18" s="1"/>
  <c r="E34" i="18" s="1"/>
  <c r="N53" i="18"/>
  <c r="H53" i="18"/>
  <c r="K53" i="18"/>
  <c r="N36" i="18"/>
  <c r="H36" i="18"/>
  <c r="B36" i="18" s="1"/>
  <c r="C36" i="18" s="1"/>
  <c r="D36" i="18" s="1"/>
  <c r="E36" i="18" s="1"/>
  <c r="K36" i="18"/>
  <c r="H47" i="18"/>
  <c r="B47" i="18" s="1"/>
  <c r="C47" i="18" s="1"/>
  <c r="K47" i="18"/>
  <c r="N47" i="18"/>
  <c r="N48" i="18"/>
  <c r="H48" i="18"/>
  <c r="K48" i="18"/>
  <c r="N54" i="18"/>
  <c r="K54" i="18"/>
  <c r="H54" i="18"/>
  <c r="B54" i="18" s="1"/>
  <c r="C54" i="18" s="1"/>
  <c r="K52" i="18"/>
  <c r="N52" i="18"/>
  <c r="H52" i="18"/>
  <c r="K42" i="18"/>
  <c r="N42" i="18"/>
  <c r="H42" i="18"/>
  <c r="N37" i="18"/>
  <c r="H37" i="18"/>
  <c r="B37" i="18" s="1"/>
  <c r="C37" i="18" s="1"/>
  <c r="D37" i="18" s="1"/>
  <c r="E37" i="18" s="1"/>
  <c r="K37" i="18"/>
  <c r="K31" i="18"/>
  <c r="N31" i="18"/>
  <c r="H31" i="18"/>
  <c r="B31" i="18" s="1"/>
  <c r="C31" i="18" s="1"/>
  <c r="D31" i="18" s="1"/>
  <c r="E31" i="18" s="1"/>
  <c r="K38" i="18"/>
  <c r="H38" i="18"/>
  <c r="N38" i="18"/>
  <c r="K51" i="18"/>
  <c r="H51" i="18"/>
  <c r="N51" i="18"/>
  <c r="H41" i="18"/>
  <c r="N41" i="18"/>
  <c r="K41" i="18"/>
  <c r="H39" i="18"/>
  <c r="B39" i="18" s="1"/>
  <c r="C39" i="18" s="1"/>
  <c r="D39" i="18" s="1"/>
  <c r="E39" i="18" s="1"/>
  <c r="K39" i="18"/>
  <c r="N39" i="18"/>
  <c r="N40" i="18"/>
  <c r="H40" i="18"/>
  <c r="K40" i="18"/>
  <c r="K46" i="18"/>
  <c r="N46" i="18"/>
  <c r="H46" i="18"/>
  <c r="H32" i="18"/>
  <c r="N32" i="18"/>
  <c r="K32" i="18"/>
  <c r="H49" i="18"/>
  <c r="B49" i="18" s="1"/>
  <c r="C49" i="18" s="1"/>
  <c r="K49" i="18"/>
  <c r="N49" i="18"/>
  <c r="N35" i="18"/>
  <c r="K35" i="18"/>
  <c r="H35" i="18"/>
  <c r="N43" i="18"/>
  <c r="H43" i="18"/>
  <c r="B43" i="18" s="1"/>
  <c r="C43" i="18" s="1"/>
  <c r="D43" i="18" s="1"/>
  <c r="E43" i="18" s="1"/>
  <c r="K43" i="18"/>
  <c r="B48" i="18" l="1"/>
  <c r="C48" i="18" s="1"/>
  <c r="B41" i="18"/>
  <c r="C41" i="18" s="1"/>
  <c r="D41" i="18" s="1"/>
  <c r="E41" i="18" s="1"/>
  <c r="B52" i="18"/>
  <c r="C52" i="18" s="1"/>
  <c r="B53" i="18"/>
  <c r="C53" i="18" s="1"/>
  <c r="E49" i="18"/>
  <c r="D49" i="18"/>
  <c r="B40" i="18"/>
  <c r="C40" i="18" s="1"/>
  <c r="D40" i="18" s="1"/>
  <c r="E40" i="18" s="1"/>
  <c r="B51" i="18"/>
  <c r="C51" i="18" s="1"/>
  <c r="B50" i="18"/>
  <c r="C50" i="18" s="1"/>
  <c r="E54" i="18"/>
  <c r="D54" i="18"/>
  <c r="E47" i="18"/>
  <c r="D47" i="18"/>
  <c r="E44" i="18"/>
  <c r="D44" i="18"/>
  <c r="B35" i="18"/>
  <c r="C35" i="18" s="1"/>
  <c r="D35" i="18" s="1"/>
  <c r="E35" i="18" s="1"/>
  <c r="B32" i="18"/>
  <c r="C32" i="18" s="1"/>
  <c r="D32" i="18" s="1"/>
  <c r="E32" i="18" s="1"/>
  <c r="B46" i="18"/>
  <c r="C46" i="18" s="1"/>
  <c r="B38" i="18"/>
  <c r="C38" i="18" s="1"/>
  <c r="D38" i="18" s="1"/>
  <c r="E38" i="18" s="1"/>
  <c r="B42" i="18"/>
  <c r="C42" i="18" s="1"/>
  <c r="D42" i="18" s="1"/>
  <c r="E42" i="18" s="1"/>
  <c r="B45" i="18"/>
  <c r="C45" i="18" s="1"/>
  <c r="D45" i="18" l="1"/>
  <c r="E45" i="18"/>
  <c r="D53" i="18"/>
  <c r="E53" i="18"/>
  <c r="E52" i="18"/>
  <c r="D52" i="18"/>
  <c r="E46" i="18"/>
  <c r="D46" i="18"/>
  <c r="E50" i="18"/>
  <c r="D50" i="18"/>
  <c r="E51" i="18"/>
  <c r="D51" i="18"/>
  <c r="D48" i="18"/>
  <c r="E48" i="18"/>
  <c r="N29" i="18" l="1"/>
  <c r="K29" i="18"/>
  <c r="H29" i="18"/>
  <c r="B29" i="18" s="1"/>
  <c r="C29" i="18" s="1"/>
  <c r="D29" i="18" s="1"/>
  <c r="E29" i="18" s="1"/>
  <c r="H18" i="18"/>
  <c r="N18" i="18"/>
  <c r="K18" i="18"/>
  <c r="H9" i="18"/>
  <c r="K9" i="18"/>
  <c r="N9" i="18"/>
  <c r="K14" i="18"/>
  <c r="N14" i="18"/>
  <c r="H14" i="18"/>
  <c r="B14" i="18" s="1"/>
  <c r="C14" i="18" s="1"/>
  <c r="D14" i="18" s="1"/>
  <c r="E14" i="18" s="1"/>
  <c r="H16" i="18"/>
  <c r="N16" i="18"/>
  <c r="K16" i="18"/>
  <c r="N17" i="18"/>
  <c r="K17" i="18"/>
  <c r="H17" i="18"/>
  <c r="H10" i="18"/>
  <c r="B10" i="18" s="1"/>
  <c r="C10" i="18" s="1"/>
  <c r="D10" i="18" s="1"/>
  <c r="E10" i="18" s="1"/>
  <c r="K10" i="18"/>
  <c r="N10" i="18"/>
  <c r="K22" i="18"/>
  <c r="N22" i="18"/>
  <c r="H22" i="18"/>
  <c r="B22" i="18" s="1"/>
  <c r="C22" i="18" s="1"/>
  <c r="D22" i="18" s="1"/>
  <c r="E22" i="18" s="1"/>
  <c r="H7" i="18"/>
  <c r="B7" i="18" s="1"/>
  <c r="C7" i="18" s="1"/>
  <c r="D7" i="18" s="1"/>
  <c r="E7" i="18" s="1"/>
  <c r="K7" i="18"/>
  <c r="N7" i="18"/>
  <c r="H23" i="18"/>
  <c r="K23" i="18"/>
  <c r="N23" i="18"/>
  <c r="H8" i="18"/>
  <c r="B8" i="18" s="1"/>
  <c r="C8" i="18" s="1"/>
  <c r="D8" i="18" s="1"/>
  <c r="E8" i="18" s="1"/>
  <c r="N8" i="18"/>
  <c r="K8" i="18"/>
  <c r="N27" i="18"/>
  <c r="H27" i="18"/>
  <c r="K27" i="18"/>
  <c r="K28" i="18"/>
  <c r="H28" i="18"/>
  <c r="B28" i="18" s="1"/>
  <c r="C28" i="18" s="1"/>
  <c r="D28" i="18" s="1"/>
  <c r="E28" i="18" s="1"/>
  <c r="N28" i="18"/>
  <c r="N11" i="18"/>
  <c r="H11" i="18"/>
  <c r="K11" i="18"/>
  <c r="N21" i="18"/>
  <c r="H21" i="18"/>
  <c r="B21" i="18" s="1"/>
  <c r="C21" i="18" s="1"/>
  <c r="D21" i="18" s="1"/>
  <c r="E21" i="18" s="1"/>
  <c r="K21" i="18"/>
  <c r="N13" i="18"/>
  <c r="K13" i="18"/>
  <c r="H13" i="18"/>
  <c r="K12" i="18"/>
  <c r="H12" i="18"/>
  <c r="B12" i="18" s="1"/>
  <c r="C12" i="18" s="1"/>
  <c r="D12" i="18" s="1"/>
  <c r="E12" i="18" s="1"/>
  <c r="N12" i="18"/>
  <c r="N26" i="18"/>
  <c r="K26" i="18"/>
  <c r="H26" i="18"/>
  <c r="B26" i="18" s="1"/>
  <c r="C26" i="18" s="1"/>
  <c r="D26" i="18" s="1"/>
  <c r="E26" i="18" s="1"/>
  <c r="K19" i="18"/>
  <c r="N19" i="18"/>
  <c r="H19" i="18"/>
  <c r="H25" i="18"/>
  <c r="N25" i="18"/>
  <c r="K25" i="18"/>
  <c r="N15" i="18"/>
  <c r="K15" i="18"/>
  <c r="H15" i="18"/>
  <c r="B15" i="18" s="1"/>
  <c r="C15" i="18" s="1"/>
  <c r="D15" i="18" s="1"/>
  <c r="E15" i="18" s="1"/>
  <c r="N33" i="18"/>
  <c r="K33" i="18"/>
  <c r="H33" i="18"/>
  <c r="B33" i="18" s="1"/>
  <c r="C33" i="18" s="1"/>
  <c r="D33" i="18" s="1"/>
  <c r="E33" i="18" s="1"/>
  <c r="N24" i="18"/>
  <c r="H24" i="18"/>
  <c r="B24" i="18" s="1"/>
  <c r="C24" i="18" s="1"/>
  <c r="D24" i="18" s="1"/>
  <c r="E24" i="18" s="1"/>
  <c r="K24" i="18"/>
  <c r="H30" i="18"/>
  <c r="N30" i="18"/>
  <c r="K30" i="18"/>
  <c r="N20" i="18"/>
  <c r="K20" i="18"/>
  <c r="H20" i="18"/>
  <c r="B20" i="18" l="1"/>
  <c r="C20" i="18" s="1"/>
  <c r="D20" i="18" s="1"/>
  <c r="E20" i="18" s="1"/>
  <c r="B27" i="18"/>
  <c r="C27" i="18" s="1"/>
  <c r="D27" i="18" s="1"/>
  <c r="E27" i="18" s="1"/>
  <c r="B23" i="18"/>
  <c r="C23" i="18" s="1"/>
  <c r="D23" i="18" s="1"/>
  <c r="E23" i="18" s="1"/>
  <c r="B9" i="18"/>
  <c r="C9" i="18" s="1"/>
  <c r="D9" i="18" s="1"/>
  <c r="E9" i="18" s="1"/>
  <c r="B25" i="18"/>
  <c r="C25" i="18" s="1"/>
  <c r="D25" i="18" s="1"/>
  <c r="E25" i="18" s="1"/>
  <c r="B16" i="18"/>
  <c r="C16" i="18" s="1"/>
  <c r="D16" i="18" s="1"/>
  <c r="E16" i="18" s="1"/>
  <c r="B19" i="18"/>
  <c r="C19" i="18" s="1"/>
  <c r="D19" i="18" s="1"/>
  <c r="E19" i="18" s="1"/>
  <c r="B11" i="18"/>
  <c r="C11" i="18" s="1"/>
  <c r="D11" i="18" s="1"/>
  <c r="E11" i="18" s="1"/>
  <c r="B13" i="18"/>
  <c r="C13" i="18" s="1"/>
  <c r="D13" i="18" s="1"/>
  <c r="E13" i="18" s="1"/>
  <c r="B17" i="18"/>
  <c r="C17" i="18" s="1"/>
  <c r="D17" i="18" s="1"/>
  <c r="E17" i="18" s="1"/>
  <c r="B18" i="18"/>
  <c r="C18" i="18" s="1"/>
  <c r="D18" i="18" s="1"/>
  <c r="E18" i="18" s="1"/>
  <c r="B30" i="18"/>
  <c r="C30" i="18" s="1"/>
  <c r="D30" i="18" s="1"/>
  <c r="E30" i="18" s="1"/>
  <c r="E2" i="18" l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<sst xmlns="http://schemas.openxmlformats.org/spreadsheetml/2006/main" count="48" uniqueCount="21">
  <si>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</si>
  <si>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</si>
  <si>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</si>
  <si>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</si>
  <si>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</si>
  <si>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</si>
  <si>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</si>
  <si>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</si>
  <si>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</si>
  <si>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</si>
  <si>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</si>
  <si>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</si>
  <si>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</si>
  <si>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</si>
  <si>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</si>
  <si>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U17</t>
  </si>
  <si>
    <t>Petráš Adam</t>
  </si>
  <si>
    <t>Nivn.</t>
  </si>
  <si>
    <t>ř.ř.</t>
  </si>
  <si>
    <t>Zbořil Pavel</t>
  </si>
  <si>
    <t>Olom.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</si>
</sst>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5" sqref="B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U17 92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Petráš Adam</v>
      </c>
      <c r="C10" s="22" t="str">
        <f>CONCATENATE(M10,N10,O10,P10,Q10,R10,S10)</f>
        <v>Nivn.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Petráš Adam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Nivn.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Zbořil Pavel</v>
      </c>
      <c r="C11" s="22" t="str">
        <f t="shared" ref="C11" si="1">CONCATENATE(M11,N11,O11,P11,Q11,R11,S11)</f>
        <v>Olom.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Zbořil Pavel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Olom.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VI. Ročník Memoriálu Václava Hromčíka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16.11.2024 </v>
      </c>
      <c r="E4" s="54" t="str">
        <f>CONCATENATE([1]List1!$A$5)</f>
        <v>Hmotnost:</v>
      </c>
      <c r="F4" s="136" t="str">
        <f>IF(Z23=1,(CONCATENATE(AA6," ",L4," kg")),T27)</f>
        <v>U17 92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92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U15</v>
      </c>
      <c r="C6" s="67">
        <f>'[3]Rozdělení do hmotností'!$C$69</f>
        <v>57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U17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92</v>
      </c>
      <c r="D7" s="62" t="s">
        <v>16</v>
      </c>
      <c r="E7" s="10" t="s">
        <v>17</v>
      </c>
      <c r="F7" s="9">
        <v>2007</v>
      </c>
      <c r="G7" s="63">
        <v>16</v>
      </c>
      <c r="H7" s="64">
        <v>92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92</v>
      </c>
      <c r="D8" s="85" t="s">
        <v>19</v>
      </c>
      <c r="E8" s="86" t="s">
        <v>20</v>
      </c>
      <c r="F8" s="35">
        <v>2010</v>
      </c>
      <c r="G8" s="87">
        <v>142</v>
      </c>
      <c r="H8" s="88">
        <v>83.1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U17</v>
      </c>
      <c r="L9" s="34" t="str">
        <f t="shared" si="0"/>
        <v>x</v>
      </c>
      <c r="T9" s="37" t="str">
        <f>[1]List1!$A$93</f>
        <v xml:space="preserve"> </v>
      </c>
      <c r="U9" s="34">
        <f>IF(L9="x",1,"")</f>
        <v>1</v>
      </c>
      <c r="V9" s="34">
        <f t="shared" si="1"/>
        <v>1</v>
      </c>
      <c r="Z9" s="1">
        <f t="shared" si="2"/>
        <v>1</v>
      </c>
      <c r="AA9" t="str">
        <f t="shared" si="3"/>
        <v>U17</v>
      </c>
      <c r="AB9" s="37" t="str">
        <f>[1]List1!$A$112</f>
        <v>U17</v>
      </c>
      <c r="AC9" t="str">
        <f t="shared" si="4"/>
        <v>U17</v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1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Nivnice,  16.11.2024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10" sqref="F1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VI. Ročník Memoriálu Václava Hromčíka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Nivnice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U17 92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Petráš Adam</v>
      </c>
      <c r="B7" s="168" t="str">
        <f>IF('Vážní listina'!D7="","",'Vážní listina'!E7)</f>
        <v>Nivn.</v>
      </c>
      <c r="C7" s="179"/>
      <c r="D7" s="170">
        <f>'Vážní listina'!A7</f>
        <v>1</v>
      </c>
      <c r="E7" s="149">
        <v>2</v>
      </c>
      <c r="F7" s="26">
        <v>4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4</v>
      </c>
      <c r="U7" s="157">
        <f>F8+I8+L8+O8+R8</f>
        <v>14</v>
      </c>
      <c r="V7" s="186">
        <f>G7+J7+M7+P7+S7</f>
        <v>0</v>
      </c>
      <c r="W7" s="184">
        <f>IF($AC$8=0,"",(IF(F7&gt;2,1,2)))</f>
        <v>1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14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Zbořil Pavel</v>
      </c>
      <c r="B9" s="173" t="str">
        <f>IF('Vážní listina'!D8="","",'Vážní listina'!E8)</f>
        <v>Olom.</v>
      </c>
      <c r="C9" s="175"/>
      <c r="D9" s="174">
        <f>'Vážní listina'!A8</f>
        <v>2</v>
      </c>
      <c r="E9" s="143">
        <v>1</v>
      </c>
      <c r="F9" s="73">
        <v>0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0</v>
      </c>
      <c r="U9" s="160">
        <f>F10+I10+L10+O10+R10</f>
        <v>0</v>
      </c>
      <c r="V9" s="188">
        <f>G9+J9+M9+P9+S9</f>
        <v>0</v>
      </c>
      <c r="W9" s="178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0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Nivnice,  16.11.2024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0</v>
      </c>
      <c r="J5" s="34">
        <f>[5]Strategie!$B3</f>
        <v>0</v>
      </c>
      <c r="K5" s="34">
        <f>[5]Strategie!$H3</f>
        <v>0</v>
      </c>
      <c r="M5" s="34">
        <f>[5]Strategie!$B3</f>
        <v>0</v>
      </c>
      <c r="N5" s="34">
        <f>[5]Strategie!$H3</f>
        <v>0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U15</v>
      </c>
      <c r="H7" s="34" t="str">
        <f>[5]Strategie!$H5</f>
        <v/>
      </c>
      <c r="J7" s="34" t="str">
        <f>[5]Strategie!$B5</f>
        <v>U15</v>
      </c>
      <c r="K7" s="34" t="str">
        <f>[5]Strategie!$H5</f>
        <v/>
      </c>
      <c r="M7" s="34" t="str">
        <f>[5]Strategie!$B5</f>
        <v>U15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U15</v>
      </c>
      <c r="H8" s="34" t="str">
        <f>[5]Strategie!$H6</f>
        <v/>
      </c>
      <c r="J8" s="34" t="str">
        <f>[5]Strategie!$B6</f>
        <v>U15</v>
      </c>
      <c r="K8" s="34" t="str">
        <f>[5]Strategie!$H6</f>
        <v/>
      </c>
      <c r="M8" s="34" t="str">
        <f>[5]Strategie!$B6</f>
        <v>U15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U17</v>
      </c>
      <c r="H9" s="34" t="str">
        <f>[5]Strategie!$H7</f>
        <v/>
      </c>
      <c r="J9" s="34" t="str">
        <f>[5]Strategie!$B7</f>
        <v>U17</v>
      </c>
      <c r="K9" s="34" t="str">
        <f>[5]Strategie!$H7</f>
        <v/>
      </c>
      <c r="M9" s="34" t="str">
        <f>[5]Strategie!$B7</f>
        <v>U17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U17</v>
      </c>
      <c r="H10" s="34" t="str">
        <f>[5]Strategie!$H8</f>
        <v/>
      </c>
      <c r="J10" s="34" t="str">
        <f>[5]Strategie!$B8</f>
        <v>U17</v>
      </c>
      <c r="K10" s="34" t="str">
        <f>[5]Strategie!$H8</f>
        <v/>
      </c>
      <c r="M10" s="34" t="str">
        <f>[5]Strategie!$B8</f>
        <v>U17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B příp</v>
      </c>
      <c r="H15" s="34" t="str">
        <f>[5]Strategie!$H13</f>
        <v/>
      </c>
      <c r="J15" s="34" t="str">
        <f>[5]Strategie!$B13</f>
        <v>B příp</v>
      </c>
      <c r="K15" s="34" t="str">
        <f>[5]Strategie!$H13</f>
        <v/>
      </c>
      <c r="M15" s="34" t="str">
        <f>[5]Strategie!$B13</f>
        <v>B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B příp</v>
      </c>
      <c r="H16" s="34" t="str">
        <f>[5]Strategie!$H14</f>
        <v/>
      </c>
      <c r="J16" s="34" t="str">
        <f>[5]Strategie!$B14</f>
        <v>B příp</v>
      </c>
      <c r="K16" s="34" t="str">
        <f>[5]Strategie!$H14</f>
        <v/>
      </c>
      <c r="M16" s="34" t="str">
        <f>[5]Strategie!$B14</f>
        <v>B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B příp</v>
      </c>
      <c r="H17" s="34" t="str">
        <f>[5]Strategie!$H15</f>
        <v/>
      </c>
      <c r="J17" s="34" t="str">
        <f>[5]Strategie!$B15</f>
        <v>B příp</v>
      </c>
      <c r="K17" s="34" t="str">
        <f>[5]Strategie!$H15</f>
        <v/>
      </c>
      <c r="M17" s="34" t="str">
        <f>[5]Strategie!$B15</f>
        <v>B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B příp</v>
      </c>
      <c r="H18" s="34" t="str">
        <f>[5]Strategie!$H16</f>
        <v/>
      </c>
      <c r="J18" s="34" t="str">
        <f>[5]Strategie!$B16</f>
        <v>B příp</v>
      </c>
      <c r="K18" s="34" t="str">
        <f>[5]Strategie!$H16</f>
        <v/>
      </c>
      <c r="M18" s="34" t="str">
        <f>[5]Strategie!$B16</f>
        <v>B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B příp</v>
      </c>
      <c r="H19" s="34" t="str">
        <f>[5]Strategie!$H17</f>
        <v/>
      </c>
      <c r="J19" s="34" t="str">
        <f>[5]Strategie!$B17</f>
        <v>B příp</v>
      </c>
      <c r="K19" s="34" t="str">
        <f>[5]Strategie!$H17</f>
        <v/>
      </c>
      <c r="M19" s="34" t="str">
        <f>[5]Strategie!$B17</f>
        <v>B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B příp</v>
      </c>
      <c r="H20" s="34" t="str">
        <f>[5]Strategie!$H18</f>
        <v/>
      </c>
      <c r="J20" s="34" t="str">
        <f>[5]Strategie!$B18</f>
        <v>B příp</v>
      </c>
      <c r="K20" s="34" t="str">
        <f>[5]Strategie!$H18</f>
        <v/>
      </c>
      <c r="M20" s="34" t="str">
        <f>[5]Strategie!$B18</f>
        <v>B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B příp</v>
      </c>
      <c r="H21" s="34" t="str">
        <f>[5]Strategie!$H19</f>
        <v/>
      </c>
      <c r="J21" s="34" t="str">
        <f>[5]Strategie!$B19</f>
        <v>B příp</v>
      </c>
      <c r="K21" s="34" t="str">
        <f>[5]Strategie!$H19</f>
        <v/>
      </c>
      <c r="M21" s="34" t="str">
        <f>[5]Strategie!$B19</f>
        <v>B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B příp</v>
      </c>
      <c r="H22" s="34" t="str">
        <f>[5]Strategie!$H20</f>
        <v/>
      </c>
      <c r="J22" s="34" t="str">
        <f>[5]Strategie!$B20</f>
        <v>B příp</v>
      </c>
      <c r="K22" s="34" t="str">
        <f>[5]Strategie!$H20</f>
        <v/>
      </c>
      <c r="M22" s="34" t="str">
        <f>[5]Strategie!$B20</f>
        <v>B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A příp</v>
      </c>
      <c r="H23" s="34" t="str">
        <f>[5]Strategie!$H21</f>
        <v/>
      </c>
      <c r="J23" s="34" t="str">
        <f>[5]Strategie!$B21</f>
        <v>A příp</v>
      </c>
      <c r="K23" s="34" t="str">
        <f>[5]Strategie!$H21</f>
        <v/>
      </c>
      <c r="M23" s="34" t="str">
        <f>[5]Strategie!$B21</f>
        <v>A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A příp</v>
      </c>
      <c r="H24" s="34" t="str">
        <f>[5]Strategie!$H22</f>
        <v/>
      </c>
      <c r="J24" s="34" t="str">
        <f>[5]Strategie!$B22</f>
        <v>A příp</v>
      </c>
      <c r="K24" s="34" t="str">
        <f>[5]Strategie!$H22</f>
        <v/>
      </c>
      <c r="M24" s="34" t="str">
        <f>[5]Strategie!$B22</f>
        <v>A příp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A příp</v>
      </c>
      <c r="H25" s="34" t="str">
        <f>[5]Strategie!$H23</f>
        <v/>
      </c>
      <c r="J25" s="34" t="str">
        <f>[5]Strategie!$B23</f>
        <v>A příp</v>
      </c>
      <c r="K25" s="34" t="str">
        <f>[5]Strategie!$H23</f>
        <v/>
      </c>
      <c r="M25" s="34" t="str">
        <f>[5]Strategie!$B23</f>
        <v>A příp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A příp</v>
      </c>
      <c r="H26" s="34" t="str">
        <f>[5]Strategie!$H24</f>
        <v/>
      </c>
      <c r="J26" s="34" t="str">
        <f>[5]Strategie!$B24</f>
        <v>A příp</v>
      </c>
      <c r="K26" s="34" t="str">
        <f>[5]Strategie!$H24</f>
        <v/>
      </c>
      <c r="M26" s="34" t="str">
        <f>[5]Strategie!$B24</f>
        <v>A příp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A příp</v>
      </c>
      <c r="H27" s="34" t="str">
        <f>[5]Strategie!$H25</f>
        <v/>
      </c>
      <c r="J27" s="34" t="str">
        <f>[5]Strategie!$B25</f>
        <v>A příp</v>
      </c>
      <c r="K27" s="34" t="str">
        <f>[5]Strategie!$H25</f>
        <v/>
      </c>
      <c r="M27" s="34" t="str">
        <f>[5]Strategie!$B25</f>
        <v>A příp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A příp</v>
      </c>
      <c r="H28" s="34" t="str">
        <f>[5]Strategie!$H26</f>
        <v/>
      </c>
      <c r="J28" s="34" t="str">
        <f>[5]Strategie!$B26</f>
        <v>A příp</v>
      </c>
      <c r="K28" s="34" t="str">
        <f>[5]Strategie!$H26</f>
        <v/>
      </c>
      <c r="M28" s="34" t="str">
        <f>[5]Strategie!$B26</f>
        <v>A příp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A příp</v>
      </c>
      <c r="H29" s="34" t="str">
        <f>[5]Strategie!$H27</f>
        <v/>
      </c>
      <c r="J29" s="34" t="str">
        <f>[5]Strategie!$B27</f>
        <v>A příp</v>
      </c>
      <c r="K29" s="34" t="str">
        <f>[5]Strategie!$H27</f>
        <v/>
      </c>
      <c r="M29" s="34" t="str">
        <f>[5]Strategie!$B27</f>
        <v>A příp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/>
      </c>
      <c r="H30" s="34" t="str">
        <f>[5]Strategie!$H28</f>
        <v/>
      </c>
      <c r="J30" s="34" t="str">
        <f>[5]Strategie!$B28</f>
        <v/>
      </c>
      <c r="K30" s="34" t="str">
        <f>[5]Strategie!$H28</f>
        <v/>
      </c>
      <c r="M30" s="34" t="str">
        <f>[5]Strategie!$B28</f>
        <v/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/>
      </c>
      <c r="H31" s="34" t="str">
        <f>[5]Strategie!$H29</f>
        <v/>
      </c>
      <c r="J31" s="34" t="str">
        <f>[5]Strategie!$B29</f>
        <v/>
      </c>
      <c r="K31" s="34" t="str">
        <f>[5]Strategie!$H29</f>
        <v/>
      </c>
      <c r="M31" s="34" t="str">
        <f>[5]Strategie!$B29</f>
        <v/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/>
      </c>
      <c r="H32" s="34" t="str">
        <f>[5]Strategie!$H30</f>
        <v/>
      </c>
      <c r="J32" s="34" t="str">
        <f>[5]Strategie!$B30</f>
        <v/>
      </c>
      <c r="K32" s="34" t="str">
        <f>[5]Strategie!$H30</f>
        <v/>
      </c>
      <c r="M32" s="34" t="str">
        <f>[5]Strategie!$B30</f>
        <v/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/>
      </c>
      <c r="H33" s="34" t="str">
        <f>[5]Strategie!$H31</f>
        <v/>
      </c>
      <c r="J33" s="34" t="str">
        <f>[5]Strategie!$B31</f>
        <v/>
      </c>
      <c r="K33" s="34" t="str">
        <f>[5]Strategie!$H31</f>
        <v/>
      </c>
      <c r="M33" s="34" t="str">
        <f>[5]Strategie!$B31</f>
        <v/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/>
      </c>
      <c r="H34" s="34" t="str">
        <f>[5]Strategie!$H32</f>
        <v/>
      </c>
      <c r="J34" s="34" t="str">
        <f>[5]Strategie!$B32</f>
        <v/>
      </c>
      <c r="K34" s="34" t="str">
        <f>[5]Strategie!$H32</f>
        <v/>
      </c>
      <c r="M34" s="34" t="str">
        <f>[5]Strategie!$B32</f>
        <v/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/>
      </c>
      <c r="H35" s="34" t="str">
        <f>[5]Strategie!$H33</f>
        <v/>
      </c>
      <c r="J35" s="34" t="str">
        <f>[5]Strategie!$B33</f>
        <v/>
      </c>
      <c r="K35" s="34" t="str">
        <f>[5]Strategie!$H33</f>
        <v/>
      </c>
      <c r="M35" s="34" t="str">
        <f>[5]Strategie!$B33</f>
        <v/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/>
      </c>
      <c r="H36" s="34" t="str">
        <f>[5]Strategie!$H34</f>
        <v/>
      </c>
      <c r="J36" s="34" t="str">
        <f>[5]Strategie!$B34</f>
        <v/>
      </c>
      <c r="K36" s="34" t="str">
        <f>[5]Strategie!$H34</f>
        <v/>
      </c>
      <c r="M36" s="34" t="str">
        <f>[5]Strategie!$B34</f>
        <v/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/>
      </c>
      <c r="H37" s="34" t="str">
        <f>[5]Strategie!$H35</f>
        <v/>
      </c>
      <c r="J37" s="34" t="str">
        <f>[5]Strategie!$B35</f>
        <v/>
      </c>
      <c r="K37" s="34" t="str">
        <f>[5]Strategie!$H35</f>
        <v/>
      </c>
      <c r="M37" s="34" t="str">
        <f>[5]Strategie!$B35</f>
        <v/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/>
      </c>
      <c r="H38" s="34" t="str">
        <f>[5]Strategie!$H36</f>
        <v/>
      </c>
      <c r="J38" s="34" t="str">
        <f>[5]Strategie!$B36</f>
        <v/>
      </c>
      <c r="K38" s="34" t="str">
        <f>[5]Strategie!$H36</f>
        <v/>
      </c>
      <c r="M38" s="34" t="str">
        <f>[5]Strategie!$B36</f>
        <v/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/>
      </c>
      <c r="H39" s="34" t="str">
        <f>[5]Strategie!$H37</f>
        <v/>
      </c>
      <c r="J39" s="34" t="str">
        <f>[5]Strategie!$B37</f>
        <v/>
      </c>
      <c r="K39" s="34" t="str">
        <f>[5]Strategie!$H37</f>
        <v/>
      </c>
      <c r="M39" s="34" t="str">
        <f>[5]Strategie!$B37</f>
        <v/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/>
      </c>
      <c r="H40" s="34" t="str">
        <f>[5]Strategie!$H38</f>
        <v/>
      </c>
      <c r="J40" s="34" t="str">
        <f>[5]Strategie!$B38</f>
        <v/>
      </c>
      <c r="K40" s="34" t="str">
        <f>[5]Strategie!$H38</f>
        <v/>
      </c>
      <c r="M40" s="34" t="str">
        <f>[5]Strategie!$B38</f>
        <v/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/>
      </c>
      <c r="H41" s="34" t="str">
        <f>[5]Strategie!$H39</f>
        <v/>
      </c>
      <c r="J41" s="34" t="str">
        <f>[5]Strategie!$B39</f>
        <v/>
      </c>
      <c r="K41" s="34" t="str">
        <f>[5]Strategie!$H39</f>
        <v/>
      </c>
      <c r="M41" s="34" t="str">
        <f>[5]Strategie!$B39</f>
        <v/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/>
      </c>
      <c r="H42" s="34" t="str">
        <f>[5]Strategie!$H40</f>
        <v/>
      </c>
      <c r="J42" s="34" t="str">
        <f>[5]Strategie!$B40</f>
        <v/>
      </c>
      <c r="K42" s="34" t="str">
        <f>[5]Strategie!$H40</f>
        <v/>
      </c>
      <c r="M42" s="34" t="str">
        <f>[5]Strategie!$B40</f>
        <v/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/>
      </c>
      <c r="H43" s="34" t="str">
        <f>[5]Strategie!$H41</f>
        <v/>
      </c>
      <c r="J43" s="34" t="str">
        <f>[5]Strategie!$B41</f>
        <v/>
      </c>
      <c r="K43" s="34" t="str">
        <f>[5]Strategie!$H41</f>
        <v/>
      </c>
      <c r="M43" s="34" t="str">
        <f>[5]Strategie!$B41</f>
        <v/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/>
      </c>
      <c r="H44" s="34" t="str">
        <f>[5]Strategie!$H42</f>
        <v/>
      </c>
      <c r="J44" s="34" t="str">
        <f>[5]Strategie!$B42</f>
        <v/>
      </c>
      <c r="K44" s="34" t="str">
        <f>[5]Strategie!$H42</f>
        <v/>
      </c>
      <c r="M44" s="34" t="str">
        <f>[5]Strategie!$B42</f>
        <v/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/>
      </c>
      <c r="H45" s="34" t="str">
        <f>[5]Strategie!$H43</f>
        <v/>
      </c>
      <c r="J45" s="34" t="str">
        <f>[5]Strategie!$B43</f>
        <v/>
      </c>
      <c r="K45" s="34" t="str">
        <f>[5]Strategie!$H43</f>
        <v/>
      </c>
      <c r="M45" s="34" t="str">
        <f>[5]Strategie!$B43</f>
        <v/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/>
      </c>
      <c r="H46" s="34" t="str">
        <f>[5]Strategie!$H44</f>
        <v/>
      </c>
      <c r="J46" s="34" t="str">
        <f>[5]Strategie!$B44</f>
        <v/>
      </c>
      <c r="K46" s="34" t="str">
        <f>[5]Strategie!$H44</f>
        <v/>
      </c>
      <c r="M46" s="34" t="str">
        <f>[5]Strategie!$B44</f>
        <v/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2024-11-16T11:26:55Z</cp:lastPrinted>
  <dcterms:created xsi:type="dcterms:W3CDTF">2002-01-25T08:02:23Z</dcterms:created>
  <dcterms:modified xsi:type="dcterms:W3CDTF">2024-11-16T11:27:05Z</dcterms:modified>
</cp:coreProperties>
</file>